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16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A14" i="1"/>
  <c r="A15" i="1" s="1"/>
  <c r="A16" i="1" s="1"/>
  <c r="A13" i="1"/>
  <c r="E14" i="1"/>
  <c r="E15" i="1" s="1"/>
  <c r="E16" i="1" s="1"/>
  <c r="E13" i="1"/>
  <c r="C13" i="1"/>
  <c r="C14" i="1" s="1"/>
  <c r="C15" i="1" s="1"/>
  <c r="C16" i="1" s="1"/>
  <c r="C17" i="1" s="1"/>
  <c r="C18" i="1" s="1"/>
  <c r="C19" i="1" s="1"/>
  <c r="E17" i="1" l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C20" i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9" i="1" l="1"/>
  <c r="B8" i="1"/>
</calcChain>
</file>

<file path=xl/sharedStrings.xml><?xml version="1.0" encoding="utf-8"?>
<sst xmlns="http://schemas.openxmlformats.org/spreadsheetml/2006/main" count="10" uniqueCount="10">
  <si>
    <t>Tax threshold:</t>
  </si>
  <si>
    <t>Team salary:</t>
  </si>
  <si>
    <t>Luxury Tax Calculator</t>
  </si>
  <si>
    <t>Copyright 2012, Larry Coon</t>
  </si>
  <si>
    <t>Total tax:</t>
  </si>
  <si>
    <t>Lookup Table</t>
  </si>
  <si>
    <t>Over tax line:</t>
  </si>
  <si>
    <t xml:space="preserve"> (input values are in yellow)</t>
  </si>
  <si>
    <t>(non-repeater, beginning 2013-14)</t>
  </si>
  <si>
    <t>(repeater, beginning 2014-15)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</si>
</sst>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2" borderId="2" xfId="0" applyNumberFormat="1" applyFill="1" applyBorder="1"/>
    <xf numFmtId="164" fontId="0" fillId="2" borderId="1" xfId="0" applyNumberFormat="1" applyFill="1" applyBorder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/>
    <xf numFmtId="165" fontId="0" fillId="0" borderId="4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0" fillId="0" borderId="9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4" fontId="1" fillId="0" borderId="0" xfId="0" applyNumberFormat="1" applyFont="1"/>
    <xf numFmtId="0" fontId="1" fillId="0" borderId="0" xfId="0" applyFont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E6" sqref="E6"/>
    </sheetView>
  </sheetViews>
  <sheetFormatPr defaultRowHeight="15" x14ac:dyDescent="0.25"/>
  <cols>
    <col min="1" max="1" width="13.7109375" bestFit="1" customWidth="1"/>
    <col min="2" max="2" width="13.28515625" customWidth="1"/>
    <col min="3" max="3" width="14.42578125" bestFit="1" customWidth="1"/>
    <col min="4" max="4" width="10.7109375" bestFit="1" customWidth="1"/>
    <col min="5" max="6" width="12.140625" bestFit="1" customWidth="1"/>
    <col min="11" max="11" width="11.140625" bestFit="1" customWidth="1"/>
    <col min="12" max="14" width="10" bestFit="1" customWidth="1"/>
    <col min="23" max="23" width="10" bestFit="1" customWidth="1"/>
  </cols>
  <sheetData>
    <row r="1" spans="1:12" ht="28.5" x14ac:dyDescent="0.45">
      <c r="A1" s="29" t="s">
        <v>2</v>
      </c>
      <c r="B1" s="29"/>
      <c r="C1" s="29"/>
      <c r="D1" s="29"/>
      <c r="E1" s="29"/>
      <c r="F1" s="20"/>
    </row>
    <row r="2" spans="1:12" ht="15.75" customHeight="1" x14ac:dyDescent="0.25">
      <c r="A2" s="30" t="s">
        <v>3</v>
      </c>
      <c r="B2" s="30"/>
      <c r="C2" s="30"/>
      <c r="D2" s="30"/>
      <c r="E2" s="30"/>
      <c r="F2" s="21"/>
    </row>
    <row r="3" spans="1:12" ht="15.75" customHeight="1" thickBot="1" x14ac:dyDescent="0.5">
      <c r="A3" s="5"/>
      <c r="B3" s="5"/>
      <c r="C3" s="5"/>
      <c r="D3" s="5"/>
      <c r="E3" s="5"/>
    </row>
    <row r="4" spans="1:12" ht="15.75" thickBot="1" x14ac:dyDescent="0.3">
      <c r="A4" t="s">
        <v>0</v>
      </c>
      <c r="B4" s="1">
        <v>70307000</v>
      </c>
      <c r="C4" t="s">
        <v>7</v>
      </c>
      <c r="E4" s="4"/>
      <c r="F4" s="4"/>
      <c r="K4" s="3"/>
    </row>
    <row r="5" spans="1:12" ht="15.75" thickBot="1" x14ac:dyDescent="0.3">
      <c r="A5" t="s">
        <v>1</v>
      </c>
      <c r="B5" s="2">
        <v>100307000</v>
      </c>
      <c r="K5" s="3"/>
    </row>
    <row r="6" spans="1:12" x14ac:dyDescent="0.25">
      <c r="E6" s="3"/>
      <c r="F6" s="3"/>
      <c r="L6" s="3"/>
    </row>
    <row r="7" spans="1:12" x14ac:dyDescent="0.25">
      <c r="A7" t="s">
        <v>6</v>
      </c>
      <c r="B7" s="19">
        <f>IF($B$5-$B$4&lt;0,0,$B$5-$B$4)</f>
        <v>30000000</v>
      </c>
      <c r="C7" s="6"/>
      <c r="D7" s="22"/>
      <c r="E7" s="23"/>
      <c r="F7" s="23"/>
    </row>
    <row r="8" spans="1:12" x14ac:dyDescent="0.25">
      <c r="A8" s="25" t="s">
        <v>4</v>
      </c>
      <c r="B8" s="24">
        <f>VLOOKUP($B$7,$A$12:$E$35,3) + ($B$7-VLOOKUP($B$7,$A$12:$E$35,1))*VLOOKUP($B$7,$A$12:$E$35,2)</f>
        <v>85000000</v>
      </c>
      <c r="C8" t="s">
        <v>8</v>
      </c>
    </row>
    <row r="9" spans="1:12" x14ac:dyDescent="0.25">
      <c r="B9" s="24">
        <f>VLOOKUP($B$7,$A$12:$E$35,5) + ($B$7-VLOOKUP($B$7,$A$12:$E$35,1))*VLOOKUP($B$7,$A$12:$E$35,4)</f>
        <v>115000000</v>
      </c>
      <c r="C9" t="s">
        <v>9</v>
      </c>
    </row>
    <row r="10" spans="1:12" ht="15.75" thickBot="1" x14ac:dyDescent="0.3"/>
    <row r="11" spans="1:12" ht="15.75" thickBot="1" x14ac:dyDescent="0.3">
      <c r="A11" s="26" t="s">
        <v>5</v>
      </c>
      <c r="B11" s="27"/>
      <c r="C11" s="27"/>
      <c r="D11" s="27"/>
      <c r="E11" s="28"/>
    </row>
    <row r="12" spans="1:12" x14ac:dyDescent="0.25">
      <c r="A12" s="7">
        <v>0</v>
      </c>
      <c r="B12" s="8">
        <v>1.5</v>
      </c>
      <c r="C12" s="9">
        <v>0</v>
      </c>
      <c r="D12" s="8">
        <v>2.5</v>
      </c>
      <c r="E12" s="10">
        <v>0</v>
      </c>
    </row>
    <row r="13" spans="1:12" x14ac:dyDescent="0.25">
      <c r="A13" s="11">
        <f>$A12+5000000</f>
        <v>5000000</v>
      </c>
      <c r="B13" s="12">
        <v>1.75</v>
      </c>
      <c r="C13" s="13">
        <f>$C12+(5000000*$B12)</f>
        <v>7500000</v>
      </c>
      <c r="D13" s="12">
        <v>2.75</v>
      </c>
      <c r="E13" s="14">
        <f>$E12+(5000000*$D12)</f>
        <v>12500000</v>
      </c>
    </row>
    <row r="14" spans="1:12" x14ac:dyDescent="0.25">
      <c r="A14" s="11">
        <f t="shared" ref="A14:A35" si="0">$A13+5000000</f>
        <v>10000000</v>
      </c>
      <c r="B14" s="12">
        <v>2.5</v>
      </c>
      <c r="C14" s="13">
        <f t="shared" ref="C14:C35" si="1">$C13+(5000000*$B13)</f>
        <v>16250000</v>
      </c>
      <c r="D14" s="12">
        <v>3.5</v>
      </c>
      <c r="E14" s="14">
        <f t="shared" ref="E14:E35" si="2">$E13+(5000000*$D13)</f>
        <v>26250000</v>
      </c>
    </row>
    <row r="15" spans="1:12" x14ac:dyDescent="0.25">
      <c r="A15" s="11">
        <f t="shared" si="0"/>
        <v>15000000</v>
      </c>
      <c r="B15" s="12">
        <v>3.25</v>
      </c>
      <c r="C15" s="13">
        <f t="shared" si="1"/>
        <v>28750000</v>
      </c>
      <c r="D15" s="12">
        <v>4.25</v>
      </c>
      <c r="E15" s="14">
        <f t="shared" si="2"/>
        <v>43750000</v>
      </c>
    </row>
    <row r="16" spans="1:12" x14ac:dyDescent="0.25">
      <c r="A16" s="11">
        <f t="shared" si="0"/>
        <v>20000000</v>
      </c>
      <c r="B16" s="12">
        <f>$B15+0.5</f>
        <v>3.75</v>
      </c>
      <c r="C16" s="13">
        <f t="shared" si="1"/>
        <v>45000000</v>
      </c>
      <c r="D16" s="12">
        <f>$D15+0.5</f>
        <v>4.75</v>
      </c>
      <c r="E16" s="14">
        <f t="shared" si="2"/>
        <v>65000000</v>
      </c>
    </row>
    <row r="17" spans="1:5" x14ac:dyDescent="0.25">
      <c r="A17" s="11">
        <f t="shared" si="0"/>
        <v>25000000</v>
      </c>
      <c r="B17" s="12">
        <f t="shared" ref="B17:B35" si="3">$B16+0.5</f>
        <v>4.25</v>
      </c>
      <c r="C17" s="13">
        <f t="shared" si="1"/>
        <v>63750000</v>
      </c>
      <c r="D17" s="12">
        <f t="shared" ref="D17:D35" si="4">$D16+0.5</f>
        <v>5.25</v>
      </c>
      <c r="E17" s="14">
        <f t="shared" si="2"/>
        <v>88750000</v>
      </c>
    </row>
    <row r="18" spans="1:5" x14ac:dyDescent="0.25">
      <c r="A18" s="11">
        <f t="shared" si="0"/>
        <v>30000000</v>
      </c>
      <c r="B18" s="12">
        <f t="shared" si="3"/>
        <v>4.75</v>
      </c>
      <c r="C18" s="13">
        <f t="shared" si="1"/>
        <v>85000000</v>
      </c>
      <c r="D18" s="12">
        <f t="shared" si="4"/>
        <v>5.75</v>
      </c>
      <c r="E18" s="14">
        <f t="shared" si="2"/>
        <v>115000000</v>
      </c>
    </row>
    <row r="19" spans="1:5" x14ac:dyDescent="0.25">
      <c r="A19" s="11">
        <f t="shared" si="0"/>
        <v>35000000</v>
      </c>
      <c r="B19" s="12">
        <f t="shared" si="3"/>
        <v>5.25</v>
      </c>
      <c r="C19" s="13">
        <f t="shared" si="1"/>
        <v>108750000</v>
      </c>
      <c r="D19" s="12">
        <f t="shared" si="4"/>
        <v>6.25</v>
      </c>
      <c r="E19" s="14">
        <f t="shared" si="2"/>
        <v>143750000</v>
      </c>
    </row>
    <row r="20" spans="1:5" x14ac:dyDescent="0.25">
      <c r="A20" s="11">
        <f t="shared" si="0"/>
        <v>40000000</v>
      </c>
      <c r="B20" s="12">
        <f t="shared" si="3"/>
        <v>5.75</v>
      </c>
      <c r="C20" s="13">
        <f t="shared" si="1"/>
        <v>135000000</v>
      </c>
      <c r="D20" s="12">
        <f t="shared" si="4"/>
        <v>6.75</v>
      </c>
      <c r="E20" s="14">
        <f t="shared" si="2"/>
        <v>175000000</v>
      </c>
    </row>
    <row r="21" spans="1:5" x14ac:dyDescent="0.25">
      <c r="A21" s="11">
        <f t="shared" si="0"/>
        <v>45000000</v>
      </c>
      <c r="B21" s="12">
        <f t="shared" si="3"/>
        <v>6.25</v>
      </c>
      <c r="C21" s="13">
        <f t="shared" si="1"/>
        <v>163750000</v>
      </c>
      <c r="D21" s="12">
        <f t="shared" si="4"/>
        <v>7.25</v>
      </c>
      <c r="E21" s="14">
        <f t="shared" si="2"/>
        <v>208750000</v>
      </c>
    </row>
    <row r="22" spans="1:5" x14ac:dyDescent="0.25">
      <c r="A22" s="11">
        <f t="shared" si="0"/>
        <v>50000000</v>
      </c>
      <c r="B22" s="12">
        <f t="shared" si="3"/>
        <v>6.75</v>
      </c>
      <c r="C22" s="13">
        <f t="shared" si="1"/>
        <v>195000000</v>
      </c>
      <c r="D22" s="12">
        <f t="shared" si="4"/>
        <v>7.75</v>
      </c>
      <c r="E22" s="14">
        <f t="shared" si="2"/>
        <v>245000000</v>
      </c>
    </row>
    <row r="23" spans="1:5" x14ac:dyDescent="0.25">
      <c r="A23" s="11">
        <f t="shared" si="0"/>
        <v>55000000</v>
      </c>
      <c r="B23" s="12">
        <f t="shared" si="3"/>
        <v>7.25</v>
      </c>
      <c r="C23" s="13">
        <f t="shared" si="1"/>
        <v>228750000</v>
      </c>
      <c r="D23" s="12">
        <f t="shared" si="4"/>
        <v>8.25</v>
      </c>
      <c r="E23" s="14">
        <f t="shared" si="2"/>
        <v>283750000</v>
      </c>
    </row>
    <row r="24" spans="1:5" x14ac:dyDescent="0.25">
      <c r="A24" s="11">
        <f t="shared" si="0"/>
        <v>60000000</v>
      </c>
      <c r="B24" s="12">
        <f t="shared" si="3"/>
        <v>7.75</v>
      </c>
      <c r="C24" s="13">
        <f t="shared" si="1"/>
        <v>265000000</v>
      </c>
      <c r="D24" s="12">
        <f t="shared" si="4"/>
        <v>8.75</v>
      </c>
      <c r="E24" s="14">
        <f t="shared" si="2"/>
        <v>325000000</v>
      </c>
    </row>
    <row r="25" spans="1:5" x14ac:dyDescent="0.25">
      <c r="A25" s="11">
        <f t="shared" si="0"/>
        <v>65000000</v>
      </c>
      <c r="B25" s="12">
        <f t="shared" si="3"/>
        <v>8.25</v>
      </c>
      <c r="C25" s="13">
        <f t="shared" si="1"/>
        <v>303750000</v>
      </c>
      <c r="D25" s="12">
        <f t="shared" si="4"/>
        <v>9.25</v>
      </c>
      <c r="E25" s="14">
        <f t="shared" si="2"/>
        <v>368750000</v>
      </c>
    </row>
    <row r="26" spans="1:5" x14ac:dyDescent="0.25">
      <c r="A26" s="11">
        <f t="shared" si="0"/>
        <v>70000000</v>
      </c>
      <c r="B26" s="12">
        <f t="shared" si="3"/>
        <v>8.75</v>
      </c>
      <c r="C26" s="13">
        <f t="shared" si="1"/>
        <v>345000000</v>
      </c>
      <c r="D26" s="12">
        <f t="shared" si="4"/>
        <v>9.75</v>
      </c>
      <c r="E26" s="14">
        <f t="shared" si="2"/>
        <v>415000000</v>
      </c>
    </row>
    <row r="27" spans="1:5" x14ac:dyDescent="0.25">
      <c r="A27" s="11">
        <f t="shared" si="0"/>
        <v>75000000</v>
      </c>
      <c r="B27" s="12">
        <f t="shared" si="3"/>
        <v>9.25</v>
      </c>
      <c r="C27" s="13">
        <f t="shared" si="1"/>
        <v>388750000</v>
      </c>
      <c r="D27" s="12">
        <f t="shared" si="4"/>
        <v>10.25</v>
      </c>
      <c r="E27" s="14">
        <f t="shared" si="2"/>
        <v>463750000</v>
      </c>
    </row>
    <row r="28" spans="1:5" x14ac:dyDescent="0.25">
      <c r="A28" s="11">
        <f t="shared" si="0"/>
        <v>80000000</v>
      </c>
      <c r="B28" s="12">
        <f t="shared" si="3"/>
        <v>9.75</v>
      </c>
      <c r="C28" s="13">
        <f t="shared" si="1"/>
        <v>435000000</v>
      </c>
      <c r="D28" s="12">
        <f t="shared" si="4"/>
        <v>10.75</v>
      </c>
      <c r="E28" s="14">
        <f t="shared" si="2"/>
        <v>515000000</v>
      </c>
    </row>
    <row r="29" spans="1:5" x14ac:dyDescent="0.25">
      <c r="A29" s="11">
        <f t="shared" si="0"/>
        <v>85000000</v>
      </c>
      <c r="B29" s="12">
        <f t="shared" si="3"/>
        <v>10.25</v>
      </c>
      <c r="C29" s="13">
        <f t="shared" si="1"/>
        <v>483750000</v>
      </c>
      <c r="D29" s="12">
        <f t="shared" si="4"/>
        <v>11.25</v>
      </c>
      <c r="E29" s="14">
        <f t="shared" si="2"/>
        <v>568750000</v>
      </c>
    </row>
    <row r="30" spans="1:5" x14ac:dyDescent="0.25">
      <c r="A30" s="11">
        <f t="shared" si="0"/>
        <v>90000000</v>
      </c>
      <c r="B30" s="12">
        <f t="shared" si="3"/>
        <v>10.75</v>
      </c>
      <c r="C30" s="13">
        <f t="shared" si="1"/>
        <v>535000000</v>
      </c>
      <c r="D30" s="12">
        <f t="shared" si="4"/>
        <v>11.75</v>
      </c>
      <c r="E30" s="14">
        <f t="shared" si="2"/>
        <v>625000000</v>
      </c>
    </row>
    <row r="31" spans="1:5" x14ac:dyDescent="0.25">
      <c r="A31" s="11">
        <f t="shared" si="0"/>
        <v>95000000</v>
      </c>
      <c r="B31" s="12">
        <f t="shared" si="3"/>
        <v>11.25</v>
      </c>
      <c r="C31" s="13">
        <f t="shared" si="1"/>
        <v>588750000</v>
      </c>
      <c r="D31" s="12">
        <f t="shared" si="4"/>
        <v>12.25</v>
      </c>
      <c r="E31" s="14">
        <f t="shared" si="2"/>
        <v>683750000</v>
      </c>
    </row>
    <row r="32" spans="1:5" x14ac:dyDescent="0.25">
      <c r="A32" s="11">
        <f t="shared" si="0"/>
        <v>100000000</v>
      </c>
      <c r="B32" s="12">
        <f t="shared" si="3"/>
        <v>11.75</v>
      </c>
      <c r="C32" s="13">
        <f t="shared" si="1"/>
        <v>645000000</v>
      </c>
      <c r="D32" s="12">
        <f t="shared" si="4"/>
        <v>12.75</v>
      </c>
      <c r="E32" s="14">
        <f t="shared" si="2"/>
        <v>745000000</v>
      </c>
    </row>
    <row r="33" spans="1:5" x14ac:dyDescent="0.25">
      <c r="A33" s="11">
        <f t="shared" si="0"/>
        <v>105000000</v>
      </c>
      <c r="B33" s="12">
        <f t="shared" si="3"/>
        <v>12.25</v>
      </c>
      <c r="C33" s="13">
        <f t="shared" si="1"/>
        <v>703750000</v>
      </c>
      <c r="D33" s="12">
        <f t="shared" si="4"/>
        <v>13.25</v>
      </c>
      <c r="E33" s="14">
        <f t="shared" si="2"/>
        <v>808750000</v>
      </c>
    </row>
    <row r="34" spans="1:5" x14ac:dyDescent="0.25">
      <c r="A34" s="11">
        <f t="shared" si="0"/>
        <v>110000000</v>
      </c>
      <c r="B34" s="12">
        <f t="shared" si="3"/>
        <v>12.75</v>
      </c>
      <c r="C34" s="13">
        <f t="shared" si="1"/>
        <v>765000000</v>
      </c>
      <c r="D34" s="12">
        <f t="shared" si="4"/>
        <v>13.75</v>
      </c>
      <c r="E34" s="14">
        <f t="shared" si="2"/>
        <v>875000000</v>
      </c>
    </row>
    <row r="35" spans="1:5" ht="15.75" thickBot="1" x14ac:dyDescent="0.3">
      <c r="A35" s="15">
        <f t="shared" si="0"/>
        <v>115000000</v>
      </c>
      <c r="B35" s="16">
        <f t="shared" si="3"/>
        <v>13.25</v>
      </c>
      <c r="C35" s="17">
        <f t="shared" si="1"/>
        <v>828750000</v>
      </c>
      <c r="D35" s="16">
        <f t="shared" si="4"/>
        <v>14.25</v>
      </c>
      <c r="E35" s="18">
        <f t="shared" si="2"/>
        <v>943750000</v>
      </c>
    </row>
  </sheetData>
  <mergeCells count="3">
    <mergeCell ref="A11:E11"/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</cp:lastModifiedBy>
  <dcterms:created xsi:type="dcterms:W3CDTF">2012-08-13T20:12:43Z</dcterms:created>
  <dcterms:modified xsi:type="dcterms:W3CDTF">2012-08-13T23:31:57Z</dcterms:modified>
</cp:coreProperties>
</file>